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720" windowWidth="1932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'Tabelle1'!$A$1:$H$58</definedName>
  </definedNames>
  <calcPr fullCalcOnLoad="1"/>
</workbook>
</file>

<file path=xl/sharedStrings.xml><?xml version="1.0" encoding="utf-8"?>
<sst xmlns="http://schemas.openxmlformats.org/spreadsheetml/2006/main" count="58" uniqueCount="54">
  <si>
    <t>Bitte geben Sie Ihre Daten in die gelb markierten Felder ein</t>
  </si>
  <si>
    <t>Alpina Bau GmbH</t>
  </si>
  <si>
    <t>kg</t>
  </si>
  <si>
    <t>Additiv</t>
  </si>
  <si>
    <t>Zement</t>
  </si>
  <si>
    <t>KOSTEN</t>
  </si>
  <si>
    <t>PRO: 1,00 m3 Estrich</t>
  </si>
  <si>
    <t>pro/m3</t>
  </si>
  <si>
    <t>Gebinde:</t>
  </si>
  <si>
    <t>20 Liter</t>
  </si>
  <si>
    <t>KALKULATION:</t>
  </si>
  <si>
    <t>Zement/m3</t>
  </si>
  <si>
    <t>ESTRICH:</t>
  </si>
  <si>
    <t>Trockenzeit</t>
  </si>
  <si>
    <t>Tage</t>
  </si>
  <si>
    <t>Fläche/m2:</t>
  </si>
  <si>
    <t>Stärke/m:</t>
  </si>
  <si>
    <t>Belag:</t>
  </si>
  <si>
    <t>kg/m3</t>
  </si>
  <si>
    <t>Additiv pro</t>
  </si>
  <si>
    <t>kg Zement</t>
  </si>
  <si>
    <t>m3</t>
  </si>
  <si>
    <t>Estrich</t>
  </si>
  <si>
    <t>Liter</t>
  </si>
  <si>
    <t>Preis</t>
  </si>
  <si>
    <t>EURO/Liter</t>
  </si>
  <si>
    <t>pro/m2/</t>
  </si>
  <si>
    <t>KUND-Nr.:</t>
  </si>
  <si>
    <t>FIRMA</t>
  </si>
  <si>
    <t>PROJEKT:</t>
  </si>
  <si>
    <t>KONTAKT:</t>
  </si>
  <si>
    <t>TROCKENZEIT-TAGE:</t>
  </si>
  <si>
    <t>d.h. Wassermenge stark reduziert lt. Techn.Datenblatt!</t>
  </si>
  <si>
    <t>Erforderliche Gebinde-Menge:</t>
  </si>
  <si>
    <t>Stk.</t>
  </si>
  <si>
    <t>EURO</t>
  </si>
  <si>
    <t>frei Haus</t>
  </si>
  <si>
    <t>Lieferung:</t>
  </si>
  <si>
    <t>DOSIERUNG:</t>
  </si>
  <si>
    <t>Liter pro 250 Liter-Mischung</t>
  </si>
  <si>
    <t>Material muss immer "steif-plastisch" verlegt werden um die Trocknung zu ermöglichen,</t>
  </si>
  <si>
    <t>Faktor/m3</t>
  </si>
  <si>
    <t>Estrich:</t>
  </si>
  <si>
    <t>Zement pro Mischung kg:</t>
  </si>
  <si>
    <t>Gesamt-Kosten ohne Mwst.:</t>
  </si>
  <si>
    <t>Tel. +43 664 200 68 00</t>
  </si>
  <si>
    <t>Dosier- und Kalkulationstabelle</t>
  </si>
  <si>
    <t>Fax +43 (0) 512 2199213690</t>
  </si>
  <si>
    <t>ESTRICH-ADDITIV "Exklusiv Cementur EZ0321"</t>
  </si>
  <si>
    <t>Lt.Produkt-Info</t>
  </si>
  <si>
    <t>5;14;21;30</t>
  </si>
  <si>
    <t>hanel@alpinabau.com</t>
  </si>
  <si>
    <t>Murstraße 48</t>
  </si>
  <si>
    <t>A 6063 RUM/Innsbruck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</si>
</sst>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EUR&quot;;\-#,##0\ &quot;EUR&quot;"/>
    <numFmt numFmtId="187" formatCode="#,##0\ &quot;EUR&quot;;[Red]\-#,##0\ &quot;EUR&quot;"/>
    <numFmt numFmtId="188" formatCode="#,##0.00\ &quot;EUR&quot;;\-#,##0.00\ &quot;EUR&quot;"/>
    <numFmt numFmtId="189" formatCode="#,##0.00\ &quot;EUR&quot;;[Red]\-#,##0.00\ &quot;EUR&quot;"/>
    <numFmt numFmtId="190" formatCode="_-* #,##0\ &quot;EUR&quot;_-;\-* #,##0\ &quot;EUR&quot;_-;_-* &quot;-&quot;\ &quot;EUR&quot;_-;_-@_-"/>
    <numFmt numFmtId="191" formatCode="_-* #,##0\ _E_U_R_-;\-* #,##0\ _E_U_R_-;_-* &quot;-&quot;\ _E_U_R_-;_-@_-"/>
    <numFmt numFmtId="192" formatCode="_-* #,##0.00\ &quot;EUR&quot;_-;\-* #,##0.00\ &quot;EUR&quot;_-;_-* &quot;-&quot;??\ &quot;EUR&quot;_-;_-@_-"/>
    <numFmt numFmtId="193" formatCode="_-* #,##0.00\ _E_U_R_-;\-* #,##0.00\ _E_U_R_-;_-* &quot;-&quot;??\ _E_U_R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#,##0.00\ [$EUR];[Red]\-#,##0.00\ [$EUR]"/>
    <numFmt numFmtId="203" formatCode="[$-407]dddd\,\ d\.\ mmmm\ yyyy"/>
    <numFmt numFmtId="204" formatCode="dd/mm/yy;@"/>
    <numFmt numFmtId="205" formatCode="[$EUR]\ #,##0.000;[Red]\-[$EUR]\ #,##0.000"/>
    <numFmt numFmtId="206" formatCode="[$EUR]\ #,##0.00;[Red]\-[$EUR]\ #,##0.00"/>
    <numFmt numFmtId="207" formatCode="#,##0.00\ [$€-1]"/>
    <numFmt numFmtId="208" formatCode="#,##0.00_ ;[Red]\-#,##0.00\ "/>
    <numFmt numFmtId="209" formatCode="#,##0.00\ [$€-1];[Red]\-#,##0.00\ [$€-1]"/>
    <numFmt numFmtId="210" formatCode="_-* #,##0.00\ [$€-1]_-;\-* #,##0.00\ [$€-1]_-;_-* &quot;-&quot;??\ [$€-1]_-"/>
    <numFmt numFmtId="211" formatCode="#,##0.000\ [$€-1];[Red]\-#,##0.000\ [$€-1]"/>
    <numFmt numFmtId="212" formatCode="[$-C07]dddd\,\ dd\.\ mmmm\ yyyy"/>
    <numFmt numFmtId="213" formatCode="&quot;€&quot;\ #,##0.00"/>
    <numFmt numFmtId="214" formatCode="dd/mm/yyyy;@"/>
  </numFmts>
  <fonts count="48">
    <font>
      <sz val="10"/>
      <name val="Arial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Alignment="1">
      <alignment/>
    </xf>
    <xf numFmtId="207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206" fontId="4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206" fontId="3" fillId="33" borderId="0" xfId="0" applyNumberFormat="1" applyFont="1" applyFill="1" applyBorder="1" applyAlignment="1">
      <alignment/>
    </xf>
    <xf numFmtId="206" fontId="4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206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left"/>
    </xf>
    <xf numFmtId="207" fontId="3" fillId="35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206" fontId="7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07" fontId="10" fillId="0" borderId="0" xfId="0" applyNumberFormat="1" applyFont="1" applyAlignment="1">
      <alignment/>
    </xf>
    <xf numFmtId="0" fontId="0" fillId="0" borderId="0" xfId="0" applyFont="1" applyAlignment="1">
      <alignment/>
    </xf>
    <xf numFmtId="207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0" fontId="12" fillId="35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207" fontId="12" fillId="0" borderId="0" xfId="0" applyNumberFormat="1" applyFont="1" applyAlignment="1">
      <alignment/>
    </xf>
    <xf numFmtId="2" fontId="3" fillId="35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2" fontId="4" fillId="0" borderId="10" xfId="0" applyNumberFormat="1" applyFont="1" applyBorder="1" applyAlignment="1">
      <alignment horizontal="right"/>
    </xf>
    <xf numFmtId="4" fontId="3" fillId="35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ill="1" applyAlignment="1">
      <alignment/>
    </xf>
    <xf numFmtId="1" fontId="4" fillId="36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0" fontId="4" fillId="33" borderId="10" xfId="0" applyNumberFormat="1" applyFont="1" applyFill="1" applyBorder="1" applyAlignment="1">
      <alignment horizontal="center"/>
    </xf>
    <xf numFmtId="207" fontId="12" fillId="37" borderId="10" xfId="0" applyNumberFormat="1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214" fontId="4" fillId="0" borderId="0" xfId="0" applyNumberFormat="1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13" fillId="38" borderId="0" xfId="0" applyFont="1" applyFill="1" applyBorder="1" applyAlignment="1">
      <alignment horizontal="right"/>
    </xf>
    <xf numFmtId="49" fontId="8" fillId="38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7" fillId="38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66675</xdr:rowOff>
    </xdr:from>
    <xdr:to>
      <xdr:col>8</xdr:col>
      <xdr:colOff>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6675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0.00390625" style="0" customWidth="1"/>
    <col min="2" max="2" width="13.421875" style="0" customWidth="1"/>
    <col min="3" max="6" width="10.7109375" style="0" customWidth="1"/>
    <col min="7" max="7" width="12.8515625" style="0" customWidth="1"/>
    <col min="8" max="9" width="10.7109375" style="0" customWidth="1"/>
  </cols>
  <sheetData>
    <row r="2" ht="12.75">
      <c r="A2" s="1"/>
    </row>
    <row r="3" ht="14.25">
      <c r="A3" s="2"/>
    </row>
    <row r="4" ht="14.25">
      <c r="A4" s="2"/>
    </row>
    <row r="5" spans="7:8" ht="12.75">
      <c r="G5" s="75" t="s">
        <v>1</v>
      </c>
      <c r="H5" s="75"/>
    </row>
    <row r="6" spans="6:7" ht="12.75">
      <c r="F6" s="61"/>
      <c r="G6" s="61"/>
    </row>
    <row r="7" spans="6:8" ht="12.75">
      <c r="F7" s="75" t="s">
        <v>52</v>
      </c>
      <c r="G7" s="75"/>
      <c r="H7" s="77"/>
    </row>
    <row r="8" spans="6:8" ht="12.75">
      <c r="F8" s="75" t="s">
        <v>53</v>
      </c>
      <c r="G8" s="75"/>
      <c r="H8" s="77"/>
    </row>
    <row r="9" spans="6:7" ht="12.75">
      <c r="F9" s="61"/>
      <c r="G9" s="61"/>
    </row>
    <row r="10" spans="6:8" ht="12.75">
      <c r="F10" s="75" t="s">
        <v>45</v>
      </c>
      <c r="G10" s="75"/>
      <c r="H10" s="77"/>
    </row>
    <row r="11" spans="6:8" ht="12.75">
      <c r="F11" s="75" t="s">
        <v>47</v>
      </c>
      <c r="G11" s="75"/>
      <c r="H11" s="77"/>
    </row>
    <row r="12" ht="12.75">
      <c r="H12" s="61" t="s">
        <v>51</v>
      </c>
    </row>
    <row r="14" ht="12.75">
      <c r="G14" s="62"/>
    </row>
    <row r="15" spans="1:7" ht="15">
      <c r="A15" s="69" t="s">
        <v>46</v>
      </c>
      <c r="B15" s="68"/>
      <c r="C15" s="69"/>
      <c r="D15" s="69"/>
      <c r="E15" s="69"/>
      <c r="F15" s="69"/>
      <c r="G15" s="63"/>
    </row>
    <row r="16" spans="1:8" ht="23.25">
      <c r="A16" s="74" t="s">
        <v>48</v>
      </c>
      <c r="B16" s="65"/>
      <c r="C16" s="66"/>
      <c r="D16" s="66"/>
      <c r="E16" s="66"/>
      <c r="F16" s="67"/>
      <c r="G16" s="70"/>
      <c r="H16" s="64">
        <f ca="1">TODAY()</f>
        <v>43865</v>
      </c>
    </row>
    <row r="17" spans="7:10" ht="12.75">
      <c r="G17" s="62"/>
      <c r="J17" s="32"/>
    </row>
    <row r="18" spans="1:7" ht="12.75">
      <c r="A18" t="s">
        <v>28</v>
      </c>
      <c r="B18" s="17"/>
      <c r="D18" s="33"/>
      <c r="E18" s="8"/>
      <c r="G18" s="62"/>
    </row>
    <row r="19" spans="1:7" ht="12.75">
      <c r="A19" t="s">
        <v>27</v>
      </c>
      <c r="B19" s="17"/>
      <c r="D19" s="71"/>
      <c r="E19" s="71"/>
      <c r="F19" s="71"/>
      <c r="G19" s="71"/>
    </row>
    <row r="20" spans="1:7" ht="12.75">
      <c r="A20" t="s">
        <v>29</v>
      </c>
      <c r="D20" s="71"/>
      <c r="E20" s="71"/>
      <c r="F20" s="71"/>
      <c r="G20" s="71"/>
    </row>
    <row r="21" spans="1:10" ht="12.75">
      <c r="A21" t="s">
        <v>30</v>
      </c>
      <c r="J21">
        <v>5</v>
      </c>
    </row>
    <row r="22" ht="12.75">
      <c r="C22" t="s">
        <v>0</v>
      </c>
    </row>
    <row r="23" spans="1:8" ht="12.75">
      <c r="A23" s="21" t="s">
        <v>12</v>
      </c>
      <c r="B23" s="21" t="s">
        <v>15</v>
      </c>
      <c r="C23" s="59">
        <v>100</v>
      </c>
      <c r="D23" s="21" t="s">
        <v>16</v>
      </c>
      <c r="E23" s="56">
        <v>0.05</v>
      </c>
      <c r="F23" s="21" t="s">
        <v>42</v>
      </c>
      <c r="G23" s="60">
        <f>C23*E23</f>
        <v>5</v>
      </c>
      <c r="H23" s="22" t="s">
        <v>21</v>
      </c>
    </row>
    <row r="25" spans="1:8" ht="12.75">
      <c r="A25" s="23" t="s">
        <v>43</v>
      </c>
      <c r="B25" s="48"/>
      <c r="C25" s="55">
        <v>50</v>
      </c>
      <c r="D25" s="23" t="s">
        <v>41</v>
      </c>
      <c r="E25" s="56">
        <v>5.6</v>
      </c>
      <c r="F25" s="21" t="s">
        <v>11</v>
      </c>
      <c r="G25" s="49">
        <f>C25*E25</f>
        <v>280</v>
      </c>
      <c r="H25" s="22" t="s">
        <v>2</v>
      </c>
    </row>
    <row r="27" spans="1:8" ht="12.75">
      <c r="A27" s="21" t="s">
        <v>31</v>
      </c>
      <c r="B27" s="21"/>
      <c r="C27" s="54">
        <v>14</v>
      </c>
      <c r="D27" s="21"/>
      <c r="E27" s="57"/>
      <c r="F27" s="23" t="s">
        <v>17</v>
      </c>
      <c r="G27" s="24" t="s">
        <v>49</v>
      </c>
      <c r="H27" s="25"/>
    </row>
    <row r="28" spans="2:11" ht="12.75">
      <c r="B28" s="6"/>
      <c r="C28" s="7" t="s">
        <v>50</v>
      </c>
      <c r="D28" s="7"/>
      <c r="E28" s="7"/>
      <c r="F28" s="6"/>
      <c r="G28" s="6"/>
      <c r="H28" s="6"/>
      <c r="K28" s="51"/>
    </row>
    <row r="29" spans="1:11" ht="12.75">
      <c r="A29" s="8"/>
      <c r="K29" s="52"/>
    </row>
    <row r="30" spans="1:11" ht="20.25">
      <c r="A30" s="28" t="s">
        <v>10</v>
      </c>
      <c r="B30" s="29"/>
      <c r="C30" s="30" t="s">
        <v>13</v>
      </c>
      <c r="D30" s="30"/>
      <c r="E30" s="31">
        <f>C27</f>
        <v>14</v>
      </c>
      <c r="F30" s="28" t="s">
        <v>14</v>
      </c>
      <c r="G30" s="28"/>
      <c r="H30" s="28"/>
      <c r="K30" s="52"/>
    </row>
    <row r="31" spans="1:11" s="9" customFormat="1" ht="12.75" customHeight="1">
      <c r="A31" s="10"/>
      <c r="B31" s="11"/>
      <c r="C31" s="12"/>
      <c r="D31" s="12"/>
      <c r="E31" s="12"/>
      <c r="F31" s="10"/>
      <c r="G31" s="10"/>
      <c r="H31" s="10"/>
      <c r="K31" s="53"/>
    </row>
    <row r="32" spans="1:11" ht="12.75">
      <c r="A32" s="3"/>
      <c r="B32" s="3"/>
      <c r="C32" s="3"/>
      <c r="D32" s="3"/>
      <c r="E32" s="3"/>
      <c r="F32" s="5"/>
      <c r="G32" s="3"/>
      <c r="K32" s="52"/>
    </row>
    <row r="33" spans="1:11" ht="15.75">
      <c r="A33" s="10" t="s">
        <v>6</v>
      </c>
      <c r="B33" s="13"/>
      <c r="C33" s="12"/>
      <c r="D33" s="12"/>
      <c r="E33" s="12"/>
      <c r="F33" s="10"/>
      <c r="G33" s="10"/>
      <c r="H33" s="10"/>
      <c r="K33" s="52"/>
    </row>
    <row r="34" spans="1:11" ht="12.75">
      <c r="A34" s="14" t="s">
        <v>4</v>
      </c>
      <c r="B34" s="15" t="s">
        <v>19</v>
      </c>
      <c r="C34" s="16" t="s">
        <v>3</v>
      </c>
      <c r="D34" s="16" t="s">
        <v>22</v>
      </c>
      <c r="E34" s="16" t="s">
        <v>3</v>
      </c>
      <c r="F34" s="16" t="s">
        <v>24</v>
      </c>
      <c r="G34" s="16" t="s">
        <v>5</v>
      </c>
      <c r="H34" s="16" t="s">
        <v>5</v>
      </c>
      <c r="K34" s="52"/>
    </row>
    <row r="35" spans="1:11" ht="12.75">
      <c r="A35" s="14" t="s">
        <v>18</v>
      </c>
      <c r="B35" s="15" t="s">
        <v>20</v>
      </c>
      <c r="C35" s="16" t="s">
        <v>2</v>
      </c>
      <c r="D35" s="16" t="s">
        <v>21</v>
      </c>
      <c r="E35" s="16" t="s">
        <v>23</v>
      </c>
      <c r="F35" s="16" t="s">
        <v>25</v>
      </c>
      <c r="G35" s="16" t="s">
        <v>26</v>
      </c>
      <c r="H35" s="16" t="s">
        <v>7</v>
      </c>
      <c r="K35" s="52"/>
    </row>
    <row r="36" spans="1:11" ht="12.75">
      <c r="A36" s="18"/>
      <c r="B36" s="19"/>
      <c r="C36" s="20"/>
      <c r="D36" s="20"/>
      <c r="E36" s="20"/>
      <c r="F36" s="20"/>
      <c r="G36" s="20"/>
      <c r="H36" s="20"/>
      <c r="K36" s="52"/>
    </row>
    <row r="38" spans="1:8" ht="15.75">
      <c r="A38" s="50">
        <f>G25*G23</f>
        <v>1400</v>
      </c>
      <c r="B38" s="43" t="str">
        <f>IF(C27=5,"0,76%",IF(C27=14,"0,55%",IF(C27=21,"0,45%",IF(C27=30,"0,33%"))))</f>
        <v>0,55%</v>
      </c>
      <c r="C38" s="50">
        <f>A38*B38</f>
        <v>7.699999999999999</v>
      </c>
      <c r="D38" s="50">
        <f>G23</f>
        <v>5</v>
      </c>
      <c r="E38" s="50">
        <f>C38/1.1</f>
        <v>6.999999999999999</v>
      </c>
      <c r="F38" s="58">
        <v>13</v>
      </c>
      <c r="G38" s="27">
        <f>D50/C23</f>
        <v>0.9099999999999998</v>
      </c>
      <c r="H38" s="27">
        <f>D50/D38</f>
        <v>18.199999999999996</v>
      </c>
    </row>
    <row r="41" spans="1:8" ht="12.75">
      <c r="A41" s="26" t="s">
        <v>40</v>
      </c>
      <c r="B41" s="26"/>
      <c r="C41" s="26"/>
      <c r="D41" s="26"/>
      <c r="E41" s="26"/>
      <c r="F41" s="26"/>
      <c r="G41" s="26"/>
      <c r="H41" s="26"/>
    </row>
    <row r="42" ht="12.75">
      <c r="A42" t="s">
        <v>32</v>
      </c>
    </row>
    <row r="44" spans="1:12" ht="12.75" customHeight="1">
      <c r="A44" s="8" t="s">
        <v>8</v>
      </c>
      <c r="B44" s="8" t="s">
        <v>9</v>
      </c>
      <c r="D44" s="3"/>
      <c r="E44" s="3"/>
      <c r="L44" s="4"/>
    </row>
    <row r="45" spans="1:12" ht="12.75" customHeight="1">
      <c r="A45" s="8" t="s">
        <v>37</v>
      </c>
      <c r="B45" s="8" t="s">
        <v>36</v>
      </c>
      <c r="D45" s="42"/>
      <c r="E45" s="42"/>
      <c r="L45" s="4"/>
    </row>
    <row r="46" spans="1:12" ht="12.75" customHeight="1">
      <c r="A46" s="8"/>
      <c r="B46" s="8"/>
      <c r="D46" s="42"/>
      <c r="E46" s="42"/>
      <c r="L46" s="4"/>
    </row>
    <row r="47" spans="1:12" s="45" customFormat="1" ht="15" customHeight="1">
      <c r="A47" s="44" t="s">
        <v>38</v>
      </c>
      <c r="B47" s="44"/>
      <c r="D47" s="47">
        <f>E38/D38/E25</f>
        <v>0.25</v>
      </c>
      <c r="E47" s="34" t="s">
        <v>39</v>
      </c>
      <c r="F47" s="34"/>
      <c r="G47" s="34"/>
      <c r="L47" s="46"/>
    </row>
    <row r="48" spans="1:12" ht="13.5" customHeight="1">
      <c r="A48" s="8"/>
      <c r="B48" s="8"/>
      <c r="D48" s="8"/>
      <c r="E48" s="8"/>
      <c r="F48" s="8"/>
      <c r="G48" s="8"/>
      <c r="L48" s="4"/>
    </row>
    <row r="49" spans="1:12" s="38" customFormat="1" ht="15.75" customHeight="1">
      <c r="A49" s="8" t="s">
        <v>33</v>
      </c>
      <c r="B49" s="37"/>
      <c r="D49" s="47">
        <f>E38/20</f>
        <v>0.35</v>
      </c>
      <c r="E49" s="34" t="s">
        <v>34</v>
      </c>
      <c r="L49" s="39"/>
    </row>
    <row r="50" spans="1:12" s="40" customFormat="1" ht="15.75" customHeight="1">
      <c r="A50" s="8" t="s">
        <v>44</v>
      </c>
      <c r="D50" s="35">
        <f>E38*F38</f>
        <v>90.99999999999999</v>
      </c>
      <c r="E50" s="36" t="s">
        <v>35</v>
      </c>
      <c r="L50" s="41"/>
    </row>
    <row r="51" ht="12.75">
      <c r="L51" s="4"/>
    </row>
    <row r="52" spans="1:12" ht="12.75">
      <c r="A52" s="76"/>
      <c r="B52" s="77"/>
      <c r="C52" s="77"/>
      <c r="D52" s="77"/>
      <c r="E52" s="77"/>
      <c r="F52" s="77"/>
      <c r="G52" s="77"/>
      <c r="H52" s="77"/>
      <c r="L52" s="4"/>
    </row>
    <row r="53" spans="1:13" ht="12" customHeight="1">
      <c r="A53" s="76"/>
      <c r="B53" s="77"/>
      <c r="C53" s="77"/>
      <c r="D53" s="77"/>
      <c r="E53" s="77"/>
      <c r="F53" s="77"/>
      <c r="G53" s="77"/>
      <c r="H53" s="77"/>
      <c r="M53" s="4"/>
    </row>
    <row r="54" spans="3:13" ht="12.75">
      <c r="C54" s="62"/>
      <c r="D54" s="73"/>
      <c r="E54" s="62"/>
      <c r="F54" s="62"/>
      <c r="M54" s="4"/>
    </row>
    <row r="55" spans="3:13" ht="12.75">
      <c r="C55" s="62"/>
      <c r="D55" s="72"/>
      <c r="E55" s="62"/>
      <c r="F55" s="62"/>
      <c r="M55" s="4"/>
    </row>
    <row r="56" spans="3:6" ht="12.75">
      <c r="C56" s="62"/>
      <c r="D56" s="72"/>
      <c r="E56" s="62"/>
      <c r="F56" s="62"/>
    </row>
    <row r="57" spans="3:6" ht="12.75">
      <c r="C57" s="62"/>
      <c r="D57" s="62"/>
      <c r="E57" s="62"/>
      <c r="F57" s="62"/>
    </row>
  </sheetData>
  <sheetProtection/>
  <mergeCells count="7">
    <mergeCell ref="G5:H5"/>
    <mergeCell ref="A53:H53"/>
    <mergeCell ref="F7:H7"/>
    <mergeCell ref="F8:H8"/>
    <mergeCell ref="F10:H10"/>
    <mergeCell ref="F11:H11"/>
    <mergeCell ref="A52:H52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/>
  <headerFooter alignWithMargins="0">
    <oddFooter>&amp;C&amp;"Arial,Fett"www.alpinabau.com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Generalunternehmen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geehrter Microsoft-Kunde</dc:creator>
  <cp:keywords/>
  <dc:description/>
  <cp:lastModifiedBy>Alpinabau</cp:lastModifiedBy>
  <cp:lastPrinted>2008-10-10T09:20:11Z</cp:lastPrinted>
  <dcterms:created xsi:type="dcterms:W3CDTF">2002-01-01T19:07:53Z</dcterms:created>
  <dcterms:modified xsi:type="dcterms:W3CDTF">2020-02-04T15:26:57Z</dcterms:modified>
  <cp:category/>
  <cp:version/>
  <cp:contentType/>
  <cp:contentStatus/>
</cp:coreProperties>
</file>